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lex\Dropbox\Site internet\"/>
    </mc:Choice>
  </mc:AlternateContent>
  <bookViews>
    <workbookView xWindow="0" yWindow="0" windowWidth="28800" windowHeight="12435" tabRatio="500"/>
  </bookViews>
  <sheets>
    <sheet name="Feuil1" sheetId="2" r:id="rId1"/>
  </sheets>
  <definedNames>
    <definedName name="_xlnm.Print_Area" localSheetId="0">Feuil1!$B$2:$F$29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2" l="1"/>
  <c r="E24" i="2"/>
  <c r="E27" i="2"/>
  <c r="F20" i="2"/>
  <c r="F24" i="2"/>
  <c r="F27" i="2"/>
  <c r="E21" i="2"/>
  <c r="E22" i="2"/>
  <c r="E28" i="2"/>
  <c r="F21" i="2"/>
  <c r="F22" i="2"/>
  <c r="F28" i="2"/>
  <c r="E23" i="2"/>
  <c r="E29" i="2"/>
  <c r="F23" i="2"/>
  <c r="F29" i="2"/>
  <c r="D23" i="2"/>
  <c r="D29" i="2"/>
  <c r="D21" i="2"/>
  <c r="D22" i="2"/>
  <c r="D28" i="2"/>
  <c r="D20" i="2"/>
  <c r="D24" i="2"/>
  <c r="D27" i="2"/>
</calcChain>
</file>

<file path=xl/sharedStrings.xml><?xml version="1.0" encoding="utf-8"?>
<sst xmlns="http://schemas.openxmlformats.org/spreadsheetml/2006/main" count="24" uniqueCount="19">
  <si>
    <t>Vin rouge</t>
  </si>
  <si>
    <t>Vin blanc</t>
  </si>
  <si>
    <t>Ambiance</t>
  </si>
  <si>
    <t>Retenue</t>
  </si>
  <si>
    <t>Festive</t>
  </si>
  <si>
    <t>Très festive!</t>
  </si>
  <si>
    <t>Vin d'honneur</t>
  </si>
  <si>
    <t>Dessert/soirée</t>
  </si>
  <si>
    <t xml:space="preserve">Les quantités sont indiquées en bouteille de 75cl et en multiple de 6. </t>
  </si>
  <si>
    <t>Gardez toujours en tête que les vins se gardent et que ce ne sera pas perdu!</t>
  </si>
  <si>
    <t>Plat principal 
&amp; fromage</t>
  </si>
  <si>
    <t>Crémant de Bourgogne 
vins effervescents</t>
  </si>
  <si>
    <t xml:space="preserve">Nous vous conseillons vivement de prévoir du crémant pour le dessert. </t>
  </si>
  <si>
    <t>Entrée</t>
  </si>
  <si>
    <t xml:space="preserve">Attention: si vous ne prévoyez pas d'entrée par exemple, il faudra prévoir plus de vin rouge (une bouteille pour 2 par exemple). </t>
  </si>
  <si>
    <t>Saisir le nombre 
d'adultes invités</t>
  </si>
  <si>
    <t>Total</t>
  </si>
  <si>
    <t>Calculateur pour fêtes/mariages</t>
  </si>
  <si>
    <t xml:space="preserve">Ce calculateur est destiné à aider les organisateurs d'une fête ou d'un mariage pour évaluer les besoins en vins. Bien entendu, ce n'est pas une science exacte et vous devez évaluer les paramètres propres à votre évènement, pouvant influencer fortement les quantités indiquées ci-dessous.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</si>
</sst>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8"/>
      <name val="Verdana"/>
      <family val="2"/>
    </font>
    <font>
      <sz val="2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left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6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21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6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/>
    </xf>
  </cellXfs>
  <cellStyles count="5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Normal" xfId="0" builtinId="0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1</xdr:row>
      <xdr:rowOff>28575</xdr:rowOff>
    </xdr:from>
    <xdr:to>
      <xdr:col>4</xdr:col>
      <xdr:colOff>123825</xdr:colOff>
      <xdr:row>4</xdr:row>
      <xdr:rowOff>29532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142875"/>
          <a:ext cx="2952750" cy="1334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zoomScaleNormal="100" workbookViewId="0">
      <selection sqref="A1:A1048576"/>
    </sheetView>
  </sheetViews>
  <sheetFormatPr baseColWidth="10" defaultRowHeight="12.75" x14ac:dyDescent="0.2"/>
  <cols>
    <col min="1" max="1" width="1.5" customWidth="1"/>
    <col min="2" max="2" width="19.625" customWidth="1"/>
    <col min="3" max="3" width="26.5" customWidth="1"/>
    <col min="4" max="5" width="8.375" customWidth="1"/>
    <col min="6" max="6" width="11.25" customWidth="1"/>
    <col min="7" max="7" width="1.5" customWidth="1"/>
  </cols>
  <sheetData>
    <row r="1" spans="1:7" ht="9" customHeight="1" x14ac:dyDescent="0.2">
      <c r="A1" s="49"/>
      <c r="B1" s="49"/>
      <c r="C1" s="49"/>
      <c r="D1" s="49"/>
      <c r="E1" s="49"/>
      <c r="F1" s="49"/>
      <c r="G1" s="49"/>
    </row>
    <row r="2" spans="1:7" x14ac:dyDescent="0.2">
      <c r="A2" s="49"/>
      <c r="G2" s="49"/>
    </row>
    <row r="3" spans="1:7" x14ac:dyDescent="0.2">
      <c r="A3" s="49"/>
      <c r="G3" s="49"/>
    </row>
    <row r="4" spans="1:7" ht="79.5" customHeight="1" x14ac:dyDescent="0.2">
      <c r="A4" s="49"/>
      <c r="B4" s="23"/>
      <c r="C4" s="23"/>
      <c r="D4" s="23"/>
      <c r="E4" s="23"/>
      <c r="F4" s="23"/>
      <c r="G4" s="49"/>
    </row>
    <row r="5" spans="1:7" x14ac:dyDescent="0.2">
      <c r="A5" s="49"/>
      <c r="G5" s="49"/>
    </row>
    <row r="6" spans="1:7" ht="30" customHeight="1" x14ac:dyDescent="0.2">
      <c r="A6" s="49"/>
      <c r="B6" s="54" t="s">
        <v>17</v>
      </c>
      <c r="C6" s="54"/>
      <c r="D6" s="54"/>
      <c r="E6" s="54"/>
      <c r="F6" s="54"/>
      <c r="G6" s="49"/>
    </row>
    <row r="7" spans="1:7" s="50" customFormat="1" ht="21" customHeight="1" x14ac:dyDescent="0.2">
      <c r="A7" s="49"/>
      <c r="B7" s="51" t="s">
        <v>18</v>
      </c>
      <c r="C7" s="52"/>
      <c r="D7" s="52"/>
      <c r="E7" s="52"/>
      <c r="F7" s="52"/>
      <c r="G7" s="49"/>
    </row>
    <row r="8" spans="1:7" s="50" customFormat="1" ht="21" customHeight="1" x14ac:dyDescent="0.2">
      <c r="A8" s="49"/>
      <c r="B8" s="52"/>
      <c r="C8" s="52"/>
      <c r="D8" s="52"/>
      <c r="E8" s="52"/>
      <c r="F8" s="52"/>
      <c r="G8" s="49"/>
    </row>
    <row r="9" spans="1:7" s="53" customFormat="1" x14ac:dyDescent="0.2">
      <c r="A9" s="49"/>
      <c r="B9" s="52"/>
      <c r="C9" s="52"/>
      <c r="D9" s="52"/>
      <c r="E9" s="52"/>
      <c r="F9" s="52"/>
      <c r="G9" s="49"/>
    </row>
    <row r="10" spans="1:7" ht="13.5" thickBot="1" x14ac:dyDescent="0.25">
      <c r="A10" s="49"/>
      <c r="G10" s="49"/>
    </row>
    <row r="11" spans="1:7" ht="27" customHeight="1" thickBot="1" x14ac:dyDescent="0.25">
      <c r="A11" s="49"/>
      <c r="B11" s="27" t="s">
        <v>15</v>
      </c>
      <c r="C11" s="16">
        <v>120</v>
      </c>
      <c r="G11" s="49"/>
    </row>
    <row r="12" spans="1:7" x14ac:dyDescent="0.2">
      <c r="A12" s="49"/>
      <c r="G12" s="49"/>
    </row>
    <row r="13" spans="1:7" x14ac:dyDescent="0.2">
      <c r="A13" s="49"/>
      <c r="B13" s="20" t="s">
        <v>8</v>
      </c>
      <c r="C13" s="20"/>
      <c r="D13" s="20"/>
      <c r="E13" s="20"/>
      <c r="F13" s="20"/>
      <c r="G13" s="49"/>
    </row>
    <row r="14" spans="1:7" x14ac:dyDescent="0.2">
      <c r="A14" s="49"/>
      <c r="B14" s="21" t="s">
        <v>12</v>
      </c>
      <c r="C14" s="21"/>
      <c r="D14" s="21"/>
      <c r="E14" s="21"/>
      <c r="F14" s="21"/>
      <c r="G14" s="49"/>
    </row>
    <row r="15" spans="1:7" x14ac:dyDescent="0.2">
      <c r="A15" s="49"/>
      <c r="B15" s="20" t="s">
        <v>9</v>
      </c>
      <c r="C15" s="20"/>
      <c r="D15" s="20"/>
      <c r="E15" s="20"/>
      <c r="F15" s="20"/>
      <c r="G15" s="49"/>
    </row>
    <row r="16" spans="1:7" ht="25.5" customHeight="1" x14ac:dyDescent="0.2">
      <c r="A16" s="49"/>
      <c r="B16" s="22" t="s">
        <v>14</v>
      </c>
      <c r="C16" s="22"/>
      <c r="D16" s="22"/>
      <c r="E16" s="22"/>
      <c r="F16" s="22"/>
      <c r="G16" s="49"/>
    </row>
    <row r="17" spans="1:7" ht="13.5" thickBot="1" x14ac:dyDescent="0.25">
      <c r="A17" s="49"/>
      <c r="G17" s="49"/>
    </row>
    <row r="18" spans="1:7" x14ac:dyDescent="0.2">
      <c r="A18" s="49"/>
      <c r="D18" s="17" t="s">
        <v>2</v>
      </c>
      <c r="E18" s="18"/>
      <c r="F18" s="19"/>
      <c r="G18" s="49"/>
    </row>
    <row r="19" spans="1:7" ht="13.5" thickBot="1" x14ac:dyDescent="0.25">
      <c r="A19" s="49"/>
      <c r="D19" s="9" t="s">
        <v>3</v>
      </c>
      <c r="E19" s="10" t="s">
        <v>4</v>
      </c>
      <c r="F19" s="11" t="s">
        <v>5</v>
      </c>
      <c r="G19" s="49"/>
    </row>
    <row r="20" spans="1:7" ht="28.5" customHeight="1" x14ac:dyDescent="0.2">
      <c r="A20" s="49"/>
      <c r="B20" s="28" t="s">
        <v>6</v>
      </c>
      <c r="C20" s="32" t="s">
        <v>11</v>
      </c>
      <c r="D20" s="12">
        <f>MROUND($C$11/3+3,6)</f>
        <v>42</v>
      </c>
      <c r="E20" s="1">
        <f>MROUND($C$11/2+3,6)</f>
        <v>66</v>
      </c>
      <c r="F20" s="2">
        <f>MROUND($C$11/1.5+3,6)</f>
        <v>84</v>
      </c>
      <c r="G20" s="49"/>
    </row>
    <row r="21" spans="1:7" ht="28.5" customHeight="1" thickBot="1" x14ac:dyDescent="0.25">
      <c r="A21" s="49"/>
      <c r="B21" s="29"/>
      <c r="C21" s="33" t="s">
        <v>1</v>
      </c>
      <c r="D21" s="13">
        <f>MROUND($C$11/12-3,6)</f>
        <v>6</v>
      </c>
      <c r="E21" s="3">
        <f>MROUND($C$11/12+3,6)</f>
        <v>12</v>
      </c>
      <c r="F21" s="4">
        <f>MROUND($C$11/10+3,6)</f>
        <v>18</v>
      </c>
      <c r="G21" s="49"/>
    </row>
    <row r="22" spans="1:7" ht="28.5" customHeight="1" thickBot="1" x14ac:dyDescent="0.25">
      <c r="A22" s="49"/>
      <c r="B22" s="30" t="s">
        <v>13</v>
      </c>
      <c r="C22" s="34" t="s">
        <v>1</v>
      </c>
      <c r="D22" s="14">
        <f>MROUND($C$11/5-3,6)</f>
        <v>24</v>
      </c>
      <c r="E22" s="5">
        <f>MROUND($C$11/5+3,6)</f>
        <v>30</v>
      </c>
      <c r="F22" s="6">
        <f>MROUND($C$11/4+3,6)</f>
        <v>36</v>
      </c>
      <c r="G22" s="49"/>
    </row>
    <row r="23" spans="1:7" ht="28.5" customHeight="1" thickBot="1" x14ac:dyDescent="0.25">
      <c r="A23" s="49"/>
      <c r="B23" s="31" t="s">
        <v>10</v>
      </c>
      <c r="C23" s="35" t="s">
        <v>0</v>
      </c>
      <c r="D23" s="15">
        <f>MROUND($C$11/3.5+3,6)</f>
        <v>36</v>
      </c>
      <c r="E23" s="7">
        <f>MROUND($C$11/3+3,6)</f>
        <v>42</v>
      </c>
      <c r="F23" s="8">
        <f>MROUND($C$11/2.5+3,6)</f>
        <v>54</v>
      </c>
      <c r="G23" s="49"/>
    </row>
    <row r="24" spans="1:7" ht="28.5" customHeight="1" thickBot="1" x14ac:dyDescent="0.25">
      <c r="A24" s="49"/>
      <c r="B24" s="30" t="s">
        <v>7</v>
      </c>
      <c r="C24" s="36" t="s">
        <v>11</v>
      </c>
      <c r="D24" s="14">
        <f>MROUND($C$11/6+3,6)</f>
        <v>24</v>
      </c>
      <c r="E24" s="5">
        <f>MROUND($C$11/5+3,6)</f>
        <v>30</v>
      </c>
      <c r="F24" s="6">
        <f>MROUND($C$11/4+3,6)</f>
        <v>36</v>
      </c>
      <c r="G24" s="49"/>
    </row>
    <row r="25" spans="1:7" x14ac:dyDescent="0.2">
      <c r="A25" s="49"/>
      <c r="G25" s="49"/>
    </row>
    <row r="26" spans="1:7" ht="13.5" thickBot="1" x14ac:dyDescent="0.25">
      <c r="A26" s="49"/>
      <c r="G26" s="49"/>
    </row>
    <row r="27" spans="1:7" ht="27" customHeight="1" x14ac:dyDescent="0.2">
      <c r="A27" s="49"/>
      <c r="B27" s="24" t="s">
        <v>16</v>
      </c>
      <c r="C27" s="37" t="s">
        <v>11</v>
      </c>
      <c r="D27" s="40">
        <f>D20+D24</f>
        <v>66</v>
      </c>
      <c r="E27" s="41">
        <f t="shared" ref="E27:F27" si="0">E20+E24</f>
        <v>96</v>
      </c>
      <c r="F27" s="42">
        <f t="shared" si="0"/>
        <v>120</v>
      </c>
      <c r="G27" s="49"/>
    </row>
    <row r="28" spans="1:7" ht="27" customHeight="1" x14ac:dyDescent="0.2">
      <c r="A28" s="49"/>
      <c r="B28" s="25"/>
      <c r="C28" s="38" t="s">
        <v>1</v>
      </c>
      <c r="D28" s="43">
        <f>D21+D22</f>
        <v>30</v>
      </c>
      <c r="E28" s="44">
        <f t="shared" ref="E28:F28" si="1">E21+E22</f>
        <v>42</v>
      </c>
      <c r="F28" s="45">
        <f t="shared" si="1"/>
        <v>54</v>
      </c>
      <c r="G28" s="49"/>
    </row>
    <row r="29" spans="1:7" ht="27" customHeight="1" thickBot="1" x14ac:dyDescent="0.25">
      <c r="A29" s="49"/>
      <c r="B29" s="26"/>
      <c r="C29" s="39" t="s">
        <v>0</v>
      </c>
      <c r="D29" s="46">
        <f>D23</f>
        <v>36</v>
      </c>
      <c r="E29" s="47">
        <f t="shared" ref="E29:F29" si="2">E23</f>
        <v>42</v>
      </c>
      <c r="F29" s="48">
        <f t="shared" si="2"/>
        <v>54</v>
      </c>
      <c r="G29" s="49"/>
    </row>
    <row r="30" spans="1:7" ht="9" customHeight="1" x14ac:dyDescent="0.2">
      <c r="A30" s="49"/>
      <c r="B30" s="49"/>
      <c r="C30" s="49"/>
      <c r="D30" s="49"/>
      <c r="E30" s="49"/>
      <c r="F30" s="49"/>
      <c r="G30" s="49"/>
    </row>
  </sheetData>
  <sheetProtection algorithmName="SHA-512" hashValue="a4O4FlLZNxsuyUu6CEmtoBJ02QW9QHzcWyIWL/GgG+A7qA2C2lbCc3t/pJMD9rb4FLTxo6TguaYDeh/KdvcVqg==" saltValue="ZyN9/K8Lp9dbkwYSyjzl7g==" spinCount="100000" sheet="1" scenarios="1"/>
  <protectedRanges>
    <protectedRange sqref="C11" name="Plage1"/>
  </protectedRanges>
  <mergeCells count="10">
    <mergeCell ref="B4:F4"/>
    <mergeCell ref="B27:B29"/>
    <mergeCell ref="B6:F6"/>
    <mergeCell ref="B7:F9"/>
    <mergeCell ref="D18:F18"/>
    <mergeCell ref="B20:B21"/>
    <mergeCell ref="B15:F15"/>
    <mergeCell ref="B14:F14"/>
    <mergeCell ref="B13:F13"/>
    <mergeCell ref="B16:F1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Slous</dc:creator>
  <cp:lastModifiedBy>alex</cp:lastModifiedBy>
  <cp:lastPrinted>2018-07-23T13:09:43Z</cp:lastPrinted>
  <dcterms:created xsi:type="dcterms:W3CDTF">2011-01-24T16:03:40Z</dcterms:created>
  <dcterms:modified xsi:type="dcterms:W3CDTF">2018-07-23T13:10:49Z</dcterms:modified>
</cp:coreProperties>
</file>